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5174" windowHeight="10651" activeTab="0"/>
  </bookViews>
  <sheets>
    <sheet name="Эксперимент" sheetId="1" r:id="rId1"/>
    <sheet name="Схема" sheetId="2" r:id="rId2"/>
  </sheets>
  <definedNames/>
  <calcPr fullCalcOnLoad="1" refMode="R1C1"/>
</workbook>
</file>

<file path=xl/sharedStrings.xml><?xml version="1.0" encoding="utf-8"?>
<sst xmlns="http://schemas.openxmlformats.org/spreadsheetml/2006/main" count="65" uniqueCount="53">
  <si>
    <t>Нагрузка</t>
  </si>
  <si>
    <t>Параметр</t>
  </si>
  <si>
    <t>~U, В</t>
  </si>
  <si>
    <t>~I, А</t>
  </si>
  <si>
    <t xml:space="preserve">Лампа </t>
  </si>
  <si>
    <t>Утюг</t>
  </si>
  <si>
    <t>накаливания</t>
  </si>
  <si>
    <t>P, Вт</t>
  </si>
  <si>
    <t>Регулятор мощности на симисторе BT139-600B.</t>
  </si>
  <si>
    <t>http://oldoctober.com/ru/power_regulator/</t>
  </si>
  <si>
    <r>
      <t>P</t>
    </r>
    <r>
      <rPr>
        <vertAlign val="subscript"/>
        <sz val="10"/>
        <rFont val="Arial Cyr"/>
        <family val="0"/>
      </rPr>
      <t>отн.</t>
    </r>
  </si>
  <si>
    <t>Угол поворота, град.</t>
  </si>
  <si>
    <t>P = U * I - потребляемая мощность, расчетное значение</t>
  </si>
  <si>
    <t>100 Вт</t>
  </si>
  <si>
    <t>500 Вт</t>
  </si>
  <si>
    <t>1000 Вт</t>
  </si>
  <si>
    <r>
      <t>P</t>
    </r>
    <r>
      <rPr>
        <vertAlign val="subscript"/>
        <sz val="10"/>
        <rFont val="Arial Cyr"/>
        <family val="0"/>
      </rPr>
      <t>w</t>
    </r>
    <r>
      <rPr>
        <sz val="10"/>
        <rFont val="Arial Cyr"/>
        <family val="0"/>
      </rPr>
      <t>, Вт</t>
    </r>
  </si>
  <si>
    <r>
      <t>P</t>
    </r>
    <r>
      <rPr>
        <vertAlign val="subscript"/>
        <sz val="10"/>
        <rFont val="Arial Cyr"/>
        <family val="0"/>
      </rPr>
      <t>w отн.</t>
    </r>
  </si>
  <si>
    <t>Индекс "w" :</t>
  </si>
  <si>
    <t>2) Pw - потребляемая мощность, прямое измерение, ваттметр DuVolt PowerMeter 3 (Ammeter)</t>
  </si>
  <si>
    <t>Кипятильник</t>
  </si>
  <si>
    <t>Прототип</t>
  </si>
  <si>
    <t>(элементная база изменена по наличию)</t>
  </si>
  <si>
    <t>Отладка регулятора мощности</t>
  </si>
  <si>
    <t xml:space="preserve">. </t>
  </si>
  <si>
    <t>(по амперметру 0), замерил сопротивление переменного резистора и заменил постоянным номиналом.</t>
  </si>
  <si>
    <t xml:space="preserve">установлен добавочный резистор R4 (см. Схему) сопротивлением 750 к. </t>
  </si>
  <si>
    <t>На мой взгляд, представленный материал интересен для любителя тем, что показывает экспериментальную возмижность подбора номинала элементов исходя из наличия</t>
  </si>
  <si>
    <t>Параметры нагрузки в зависимости от угла поворота движка потенциометра</t>
  </si>
  <si>
    <t>таблица получиласть не "симметричная". Покупкой доволен.</t>
  </si>
  <si>
    <t xml:space="preserve">впаяв в схему переменный резистор 1м , добился момента полного гашения нагрузки </t>
  </si>
  <si>
    <t>U - напряжение на нагрузке, прямое измерение, мультиметр M890F (без R4)</t>
  </si>
  <si>
    <t>I - ток нагрузки, прямое измерение, мультиметр DT9208A (без R4)</t>
  </si>
  <si>
    <t>и дает навык/опыт работы с электронной таблицей Excel, приведенный мной здесь в открытом коде. Excel - мощный инструмент и для дома, и для работы любого специалиста.</t>
  </si>
  <si>
    <t>Великолепно поддается программированию на языке VB Excel. Автор успешно разработал ряд программ на базе Excel, реально используемых теперь солидными предприятиями.</t>
  </si>
  <si>
    <t>при тех же нагрузках. Ваттметр приобрел только-что через Интрнет-магазин. Из-за этого и</t>
  </si>
  <si>
    <t>3) Угол поворота 290° - это упор резистора. В таблице пояснять не могу, т.к."линейка" /ряд</t>
  </si>
  <si>
    <t xml:space="preserve">Кому интересно, см. </t>
  </si>
  <si>
    <t>4) Кстати, в системе Windows символ ° получается  "Alt+248"</t>
  </si>
  <si>
    <t>Плата, элементы  L1, C1, L2, C2 - остались от регулятора яркости бывшей настольной лампы.</t>
  </si>
  <si>
    <t>Литературы и справочников по VB Excel масса, наиболее удачные, с моей точки зрения, могу отметить в комментариях на СамЭлектрик.</t>
  </si>
  <si>
    <t>http://extravolt.ru/doc/manual/EVOPM-3/DuVolt_PowerMeter_3_manual_RU.pdf</t>
  </si>
  <si>
    <t>используется для построения графика и размерность в ячейках строгая.</t>
  </si>
  <si>
    <t>http://a-panov.ru/alt-kody-i-html-mnemoniki/</t>
  </si>
  <si>
    <t xml:space="preserve">Индуктивности/дроссели L1 и L2,  как оказалось, сыграли отрицательную роль. А именно, будучи </t>
  </si>
  <si>
    <t xml:space="preserve">намотаны на ферритовых стержнях, при длительной нагрузке более 1..1,5 кВт стали перегреваться, </t>
  </si>
  <si>
    <t>и их ПХВ-оболочка оплавилась и обуглилась. Изначально ПХВ-оболочка скрыла их "коварную"</t>
  </si>
  <si>
    <t>Резистор R4 750к постоянный. Но прежде я экспериментально подобрал эти 750к, временно</t>
  </si>
  <si>
    <t>1) С целью "линеаризации" регулировочной характеристики параллельно потенциометру R2</t>
  </si>
  <si>
    <t>`</t>
  </si>
  <si>
    <r>
      <t>P</t>
    </r>
    <r>
      <rPr>
        <vertAlign val="subscript"/>
        <sz val="10"/>
        <rFont val="Arial Cyr"/>
        <family val="0"/>
      </rPr>
      <t>отн.</t>
    </r>
    <r>
      <rPr>
        <sz val="10"/>
        <rFont val="Arial Cyr"/>
        <family val="0"/>
      </rPr>
      <t xml:space="preserve"> = P / Pmax - относительная (приведенная) мощность, расчетное значение</t>
    </r>
  </si>
  <si>
    <t xml:space="preserve">ферритовую сущность, дроссели превратились в серьезную нагрузку в силовой цепи регулятора, </t>
  </si>
  <si>
    <t>и их пришлось удалить из схемы. Убрал и один конденсатор на входе питания 220в.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</si>
</sst>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3.5"/>
      <name val="Arial Cyr"/>
      <family val="0"/>
    </font>
    <font>
      <u val="single"/>
      <sz val="10"/>
      <color indexed="12"/>
      <name val="Arial Cyr"/>
      <family val="0"/>
    </font>
    <font>
      <vertAlign val="subscript"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u val="single"/>
      <sz val="10"/>
      <color indexed="36"/>
      <name val="Arial Cyr"/>
      <family val="0"/>
    </font>
    <font>
      <sz val="8.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5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42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/>
    </xf>
    <xf numFmtId="2" fontId="0" fillId="33" borderId="24" xfId="0" applyNumberFormat="1" applyFill="1" applyBorder="1" applyAlignment="1">
      <alignment/>
    </xf>
    <xf numFmtId="2" fontId="0" fillId="33" borderId="31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3" borderId="28" xfId="0" applyNumberFormat="1" applyFill="1" applyBorder="1" applyAlignment="1">
      <alignment/>
    </xf>
    <xf numFmtId="2" fontId="0" fillId="33" borderId="32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Относительная мощность в зависимости от угла поворота ручки потенциометра</a:t>
            </a:r>
          </a:p>
        </c:rich>
      </c:tx>
      <c:layout>
        <c:manualLayout>
          <c:xMode val="factor"/>
          <c:yMode val="factor"/>
          <c:x val="-0.012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61"/>
          <c:w val="0.92"/>
          <c:h val="0.68775"/>
        </c:manualLayout>
      </c:layout>
      <c:scatterChart>
        <c:scatterStyle val="smoothMarker"/>
        <c:varyColors val="0"/>
        <c:ser>
          <c:idx val="0"/>
          <c:order val="0"/>
          <c:tx>
            <c:v>Лампа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Эксперимент!$D$12:$K$12</c:f>
              <c:numCache/>
            </c:numRef>
          </c:xVal>
          <c:yVal>
            <c:numRef>
              <c:f>Эксперимент!$D$17:$K$17</c:f>
              <c:numCache/>
            </c:numRef>
          </c:yVal>
          <c:smooth val="1"/>
        </c:ser>
        <c:ser>
          <c:idx val="1"/>
          <c:order val="1"/>
          <c:tx>
            <c:v>Кипятильник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Эксперимент!$D$12:$K$12</c:f>
              <c:numCache/>
            </c:numRef>
          </c:xVal>
          <c:yVal>
            <c:numRef>
              <c:f>Эксперимент!$D$24:$K$24</c:f>
              <c:numCache/>
            </c:numRef>
          </c:yVal>
          <c:smooth val="1"/>
        </c:ser>
        <c:ser>
          <c:idx val="2"/>
          <c:order val="2"/>
          <c:tx>
            <c:v>Утюг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Эксперимент!$D$12:$K$12</c:f>
              <c:numCache/>
            </c:numRef>
          </c:xVal>
          <c:yVal>
            <c:numRef>
              <c:f>Эксперимент!$D$31:$K$31</c:f>
              <c:numCache/>
            </c:numRef>
          </c:yVal>
          <c:smooth val="1"/>
        </c:ser>
        <c:ser>
          <c:idx val="3"/>
          <c:order val="3"/>
          <c:tx>
            <c:v>Лампа W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Эксперимент!$D$12:$K$12</c:f>
              <c:numCache/>
            </c:numRef>
          </c:xVal>
          <c:yVal>
            <c:numRef>
              <c:f>Эксперимент!$D$19:$K$19</c:f>
              <c:numCache/>
            </c:numRef>
          </c:yVal>
          <c:smooth val="1"/>
        </c:ser>
        <c:ser>
          <c:idx val="4"/>
          <c:order val="4"/>
          <c:tx>
            <c:v>Кипятильник W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Эксперимент!$D$12:$K$12</c:f>
              <c:numCache/>
            </c:numRef>
          </c:xVal>
          <c:yVal>
            <c:numRef>
              <c:f>Эксперимент!$D$26:$K$26</c:f>
              <c:numCache/>
            </c:numRef>
          </c:yVal>
          <c:smooth val="1"/>
        </c:ser>
        <c:ser>
          <c:idx val="5"/>
          <c:order val="5"/>
          <c:tx>
            <c:v>Утюг W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Эксперимент!$D$12:$K$12</c:f>
              <c:numCache/>
            </c:numRef>
          </c:xVal>
          <c:yVal>
            <c:numRef>
              <c:f>Эксперимент!$D$33:$K$33</c:f>
              <c:numCache/>
            </c:numRef>
          </c:yVal>
          <c:smooth val="1"/>
        </c:ser>
        <c:axId val="38330749"/>
        <c:axId val="66267374"/>
      </c:scatterChart>
      <c:valAx>
        <c:axId val="38330749"/>
        <c:scaling>
          <c:orientation val="minMax"/>
          <c:max val="3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Угол поворота, град.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67374"/>
        <c:crosses val="autoZero"/>
        <c:crossBetween val="midCat"/>
        <c:dispUnits/>
        <c:majorUnit val="45"/>
        <c:minorUnit val="10"/>
      </c:valAx>
      <c:valAx>
        <c:axId val="662673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Относительная мощность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0749"/>
        <c:crosses val="autoZero"/>
        <c:crossBetween val="midCat"/>
        <c:dispUnits/>
        <c:majorUnit val="0.2"/>
        <c:minorUnit val="0.04"/>
      </c:valAx>
      <c:spPr>
        <a:solidFill>
          <a:srgbClr val="CCFFCC"/>
        </a:solidFill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12775"/>
          <c:y val="0.11175"/>
          <c:w val="0.83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10</xdr:row>
      <xdr:rowOff>9525</xdr:rowOff>
    </xdr:from>
    <xdr:to>
      <xdr:col>19</xdr:col>
      <xdr:colOff>247650</xdr:colOff>
      <xdr:row>43</xdr:row>
      <xdr:rowOff>152400</xdr:rowOff>
    </xdr:to>
    <xdr:graphicFrame>
      <xdr:nvGraphicFramePr>
        <xdr:cNvPr id="1" name="Диаграмма 1"/>
        <xdr:cNvGraphicFramePr/>
      </xdr:nvGraphicFramePr>
      <xdr:xfrm>
        <a:off x="7610475" y="1666875"/>
        <a:ext cx="55435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142875</xdr:rowOff>
    </xdr:from>
    <xdr:to>
      <xdr:col>7</xdr:col>
      <xdr:colOff>628650</xdr:colOff>
      <xdr:row>74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810500"/>
          <a:ext cx="4743450" cy="423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40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14475"/>
          <a:ext cx="4514850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-panov.ru/alt-kody-i-html-mnemoniki/" TargetMode="External" /><Relationship Id="rId2" Type="http://schemas.openxmlformats.org/officeDocument/2006/relationships/hyperlink" Target="http://extravolt.ru/doc/manual/EVOPM-3/DuVolt_PowerMeter_3_manual_RU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ldoctober.com/ru/power_regulato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">
      <selection activeCell="K50" sqref="K50"/>
    </sheetView>
  </sheetViews>
  <sheetFormatPr defaultColWidth="9.00390625" defaultRowHeight="12.75"/>
  <cols>
    <col min="1" max="1" width="3.00390625" style="0" customWidth="1"/>
    <col min="2" max="2" width="12.25390625" style="1" customWidth="1"/>
    <col min="3" max="3" width="10.125" style="0" customWidth="1"/>
  </cols>
  <sheetData>
    <row r="2" spans="1:2" ht="15">
      <c r="A2" s="3"/>
      <c r="B2" s="41" t="s">
        <v>23</v>
      </c>
    </row>
    <row r="3" spans="1:2" ht="12.75">
      <c r="A3" s="3"/>
      <c r="B3" s="40"/>
    </row>
    <row r="4" spans="1:2" ht="12.75">
      <c r="A4" s="3"/>
      <c r="B4" s="40" t="s">
        <v>27</v>
      </c>
    </row>
    <row r="5" spans="1:2" ht="12.75">
      <c r="A5" s="3"/>
      <c r="B5" s="40" t="s">
        <v>33</v>
      </c>
    </row>
    <row r="6" spans="1:2" ht="12.75">
      <c r="A6" s="3"/>
      <c r="B6" s="40" t="s">
        <v>34</v>
      </c>
    </row>
    <row r="7" spans="1:2" ht="12.75">
      <c r="A7" s="3"/>
      <c r="B7" s="40" t="s">
        <v>40</v>
      </c>
    </row>
    <row r="8" spans="1:2" ht="12.75">
      <c r="A8" s="3"/>
      <c r="B8" s="40"/>
    </row>
    <row r="9" spans="2:11" ht="12.75" customHeight="1">
      <c r="B9" s="55" t="s">
        <v>28</v>
      </c>
      <c r="C9" s="55"/>
      <c r="D9" s="55"/>
      <c r="E9" s="55"/>
      <c r="F9" s="55"/>
      <c r="G9" s="55"/>
      <c r="H9" s="55"/>
      <c r="I9" s="55"/>
      <c r="J9" s="55"/>
      <c r="K9" s="55"/>
    </row>
    <row r="10" ht="13.5" thickBot="1">
      <c r="B10" s="3"/>
    </row>
    <row r="11" spans="2:11" ht="12.75">
      <c r="B11" s="49" t="s">
        <v>0</v>
      </c>
      <c r="C11" s="51" t="s">
        <v>1</v>
      </c>
      <c r="D11" s="53" t="s">
        <v>11</v>
      </c>
      <c r="E11" s="53"/>
      <c r="F11" s="53"/>
      <c r="G11" s="53"/>
      <c r="H11" s="53"/>
      <c r="I11" s="53"/>
      <c r="J11" s="53"/>
      <c r="K11" s="54"/>
    </row>
    <row r="12" spans="2:11" s="2" customFormat="1" ht="22.5" customHeight="1" thickBot="1">
      <c r="B12" s="50"/>
      <c r="C12" s="52"/>
      <c r="D12" s="26">
        <v>0</v>
      </c>
      <c r="E12" s="24">
        <v>45</v>
      </c>
      <c r="F12" s="26">
        <v>90</v>
      </c>
      <c r="G12" s="24">
        <v>135</v>
      </c>
      <c r="H12" s="27">
        <v>180</v>
      </c>
      <c r="I12" s="26">
        <v>225</v>
      </c>
      <c r="J12" s="25">
        <v>270</v>
      </c>
      <c r="K12" s="28">
        <v>290</v>
      </c>
    </row>
    <row r="13" spans="2:11" ht="12.75">
      <c r="B13" s="17"/>
      <c r="C13" s="18"/>
      <c r="D13" s="18"/>
      <c r="E13" s="18"/>
      <c r="F13" s="18"/>
      <c r="G13" s="18"/>
      <c r="H13" s="18"/>
      <c r="I13" s="18"/>
      <c r="J13" s="18"/>
      <c r="K13" s="19"/>
    </row>
    <row r="14" spans="2:11" ht="12.75" customHeight="1">
      <c r="B14" s="11"/>
      <c r="C14" s="14" t="s">
        <v>2</v>
      </c>
      <c r="D14" s="22">
        <v>0</v>
      </c>
      <c r="E14" s="14">
        <v>0</v>
      </c>
      <c r="F14" s="5">
        <v>20</v>
      </c>
      <c r="G14" s="14">
        <v>71</v>
      </c>
      <c r="H14" s="5">
        <v>124</v>
      </c>
      <c r="I14" s="14">
        <v>176</v>
      </c>
      <c r="J14" s="14">
        <v>219</v>
      </c>
      <c r="K14" s="12">
        <v>224</v>
      </c>
    </row>
    <row r="15" spans="2:11" ht="12.75">
      <c r="B15" s="11" t="s">
        <v>4</v>
      </c>
      <c r="C15" s="14" t="s">
        <v>3</v>
      </c>
      <c r="D15" s="22">
        <v>0</v>
      </c>
      <c r="E15" s="14">
        <v>0</v>
      </c>
      <c r="F15" s="5">
        <v>0.07</v>
      </c>
      <c r="G15" s="14">
        <v>0.17</v>
      </c>
      <c r="H15" s="5">
        <v>0.24</v>
      </c>
      <c r="I15" s="14">
        <v>0.32</v>
      </c>
      <c r="J15" s="14">
        <v>0.39</v>
      </c>
      <c r="K15" s="12">
        <v>0.4</v>
      </c>
    </row>
    <row r="16" spans="2:11" ht="12.75">
      <c r="B16" s="11" t="s">
        <v>6</v>
      </c>
      <c r="C16" s="14" t="s">
        <v>7</v>
      </c>
      <c r="D16" s="22">
        <f aca="true" t="shared" si="0" ref="D16:K16">D14*D15</f>
        <v>0</v>
      </c>
      <c r="E16" s="14">
        <f t="shared" si="0"/>
        <v>0</v>
      </c>
      <c r="F16" s="5">
        <f t="shared" si="0"/>
        <v>1.4000000000000001</v>
      </c>
      <c r="G16" s="14">
        <f t="shared" si="0"/>
        <v>12.07</v>
      </c>
      <c r="H16" s="5">
        <f t="shared" si="0"/>
        <v>29.759999999999998</v>
      </c>
      <c r="I16" s="14">
        <f t="shared" si="0"/>
        <v>56.32</v>
      </c>
      <c r="J16" s="14">
        <f t="shared" si="0"/>
        <v>85.41</v>
      </c>
      <c r="K16" s="12">
        <f t="shared" si="0"/>
        <v>89.60000000000001</v>
      </c>
    </row>
    <row r="17" spans="2:11" ht="16.5">
      <c r="B17" s="11" t="s">
        <v>13</v>
      </c>
      <c r="C17" s="14" t="s">
        <v>10</v>
      </c>
      <c r="D17" s="22">
        <f>D16/K16</f>
        <v>0</v>
      </c>
      <c r="E17" s="14">
        <f>E16/K16</f>
        <v>0</v>
      </c>
      <c r="F17" s="45">
        <f>F16/K16</f>
        <v>0.015625</v>
      </c>
      <c r="G17" s="46">
        <f>G16/K16</f>
        <v>0.1347098214285714</v>
      </c>
      <c r="H17" s="45">
        <f>H16/K16</f>
        <v>0.3321428571428571</v>
      </c>
      <c r="I17" s="46">
        <f>I16/K16</f>
        <v>0.6285714285714286</v>
      </c>
      <c r="J17" s="46">
        <f>J16/K16</f>
        <v>0.953236607142857</v>
      </c>
      <c r="K17" s="12">
        <f>1</f>
        <v>1</v>
      </c>
    </row>
    <row r="18" spans="2:11" ht="16.5">
      <c r="B18" s="11"/>
      <c r="C18" s="29" t="s">
        <v>16</v>
      </c>
      <c r="D18" s="30">
        <v>0</v>
      </c>
      <c r="E18" s="29">
        <v>13.5</v>
      </c>
      <c r="F18" s="30">
        <v>29</v>
      </c>
      <c r="G18" s="29">
        <v>48</v>
      </c>
      <c r="H18" s="29">
        <v>65</v>
      </c>
      <c r="I18" s="29">
        <v>81.5</v>
      </c>
      <c r="J18" s="29">
        <v>93</v>
      </c>
      <c r="K18" s="31">
        <v>95</v>
      </c>
    </row>
    <row r="19" spans="2:11" ht="16.5">
      <c r="B19" s="11"/>
      <c r="C19" s="32" t="s">
        <v>17</v>
      </c>
      <c r="D19" s="33">
        <f>D18/K18</f>
        <v>0</v>
      </c>
      <c r="E19" s="43">
        <f>E18/K18</f>
        <v>0.14210526315789473</v>
      </c>
      <c r="F19" s="44">
        <f>F18/K18</f>
        <v>0.30526315789473685</v>
      </c>
      <c r="G19" s="43">
        <f>G18/K18</f>
        <v>0.5052631578947369</v>
      </c>
      <c r="H19" s="44">
        <f>H18/K18</f>
        <v>0.6842105263157895</v>
      </c>
      <c r="I19" s="43">
        <f>I18/K18</f>
        <v>0.8578947368421053</v>
      </c>
      <c r="J19" s="43">
        <f>J18/K18</f>
        <v>0.9789473684210527</v>
      </c>
      <c r="K19" s="34">
        <f>K18/K18</f>
        <v>1</v>
      </c>
    </row>
    <row r="20" spans="2:11" ht="12.75">
      <c r="B20" s="9"/>
      <c r="C20" s="15"/>
      <c r="D20" s="23"/>
      <c r="E20" s="15"/>
      <c r="F20" s="4"/>
      <c r="G20" s="15"/>
      <c r="H20" s="4"/>
      <c r="I20" s="15"/>
      <c r="J20" s="15"/>
      <c r="K20" s="10"/>
    </row>
    <row r="21" spans="2:11" ht="12.75">
      <c r="B21" s="11"/>
      <c r="C21" s="14" t="s">
        <v>2</v>
      </c>
      <c r="D21" s="22">
        <v>0</v>
      </c>
      <c r="E21" s="14">
        <v>0</v>
      </c>
      <c r="F21" s="5">
        <v>28</v>
      </c>
      <c r="G21" s="14">
        <v>70</v>
      </c>
      <c r="H21" s="5">
        <v>121</v>
      </c>
      <c r="I21" s="14">
        <v>173</v>
      </c>
      <c r="J21" s="14">
        <v>214</v>
      </c>
      <c r="K21" s="12">
        <v>218</v>
      </c>
    </row>
    <row r="22" spans="2:11" ht="12.75">
      <c r="B22" s="11"/>
      <c r="C22" s="14" t="s">
        <v>3</v>
      </c>
      <c r="D22" s="22">
        <v>0</v>
      </c>
      <c r="E22" s="14">
        <v>0</v>
      </c>
      <c r="F22" s="5">
        <v>0.3</v>
      </c>
      <c r="G22" s="14">
        <v>0.75</v>
      </c>
      <c r="H22" s="5">
        <v>1.22</v>
      </c>
      <c r="I22" s="14">
        <v>1.63</v>
      </c>
      <c r="J22" s="14">
        <v>2.05</v>
      </c>
      <c r="K22" s="12">
        <v>2.11</v>
      </c>
    </row>
    <row r="23" spans="2:11" ht="12.75">
      <c r="B23" s="11" t="s">
        <v>20</v>
      </c>
      <c r="C23" s="14" t="s">
        <v>7</v>
      </c>
      <c r="D23" s="22">
        <f aca="true" t="shared" si="1" ref="D23:K23">D21*D22</f>
        <v>0</v>
      </c>
      <c r="E23" s="14">
        <f t="shared" si="1"/>
        <v>0</v>
      </c>
      <c r="F23" s="5">
        <f t="shared" si="1"/>
        <v>8.4</v>
      </c>
      <c r="G23" s="14">
        <f t="shared" si="1"/>
        <v>52.5</v>
      </c>
      <c r="H23" s="5">
        <f t="shared" si="1"/>
        <v>147.62</v>
      </c>
      <c r="I23" s="14">
        <f t="shared" si="1"/>
        <v>281.99</v>
      </c>
      <c r="J23" s="14">
        <f t="shared" si="1"/>
        <v>438.7</v>
      </c>
      <c r="K23" s="12">
        <f t="shared" si="1"/>
        <v>459.97999999999996</v>
      </c>
    </row>
    <row r="24" spans="2:11" ht="16.5">
      <c r="B24" s="11" t="s">
        <v>14</v>
      </c>
      <c r="C24" s="14" t="s">
        <v>10</v>
      </c>
      <c r="D24" s="22">
        <f>D23/K23</f>
        <v>0</v>
      </c>
      <c r="E24" s="14">
        <f>E23/K23</f>
        <v>0</v>
      </c>
      <c r="F24" s="45">
        <f>F23/K23</f>
        <v>0.01826166355058916</v>
      </c>
      <c r="G24" s="46">
        <f>G23/K23</f>
        <v>0.11413539719118224</v>
      </c>
      <c r="H24" s="45">
        <f>H23/K23</f>
        <v>0.320926996825949</v>
      </c>
      <c r="I24" s="46">
        <f>I23/K23</f>
        <v>0.6130483934084091</v>
      </c>
      <c r="J24" s="46">
        <f>J23/K23</f>
        <v>0.9537371190051742</v>
      </c>
      <c r="K24" s="12">
        <f>1</f>
        <v>1</v>
      </c>
    </row>
    <row r="25" spans="2:11" ht="16.5">
      <c r="B25" s="11"/>
      <c r="C25" s="29" t="s">
        <v>16</v>
      </c>
      <c r="D25" s="30">
        <v>0</v>
      </c>
      <c r="E25" s="29">
        <v>33</v>
      </c>
      <c r="F25" s="30">
        <v>109</v>
      </c>
      <c r="G25" s="30">
        <v>192</v>
      </c>
      <c r="H25" s="29">
        <v>294</v>
      </c>
      <c r="I25" s="29">
        <v>390</v>
      </c>
      <c r="J25" s="29">
        <v>466</v>
      </c>
      <c r="K25" s="35">
        <v>470</v>
      </c>
    </row>
    <row r="26" spans="2:11" ht="16.5">
      <c r="B26" s="11"/>
      <c r="C26" s="32" t="s">
        <v>17</v>
      </c>
      <c r="D26" s="33">
        <f>D25/K25</f>
        <v>0</v>
      </c>
      <c r="E26" s="43">
        <f>E25/K25</f>
        <v>0.07021276595744681</v>
      </c>
      <c r="F26" s="44">
        <f>F25/K25</f>
        <v>0.23191489361702128</v>
      </c>
      <c r="G26" s="43">
        <f>G25/K25</f>
        <v>0.4085106382978723</v>
      </c>
      <c r="H26" s="44">
        <f>H25/K25</f>
        <v>0.625531914893617</v>
      </c>
      <c r="I26" s="43">
        <f>I25/K25</f>
        <v>0.8297872340425532</v>
      </c>
      <c r="J26" s="43">
        <f>J25/K25</f>
        <v>0.9914893617021276</v>
      </c>
      <c r="K26" s="34">
        <f>K25/K25</f>
        <v>1</v>
      </c>
    </row>
    <row r="27" spans="2:11" ht="12.75">
      <c r="B27" s="9"/>
      <c r="C27" s="15"/>
      <c r="D27" s="23"/>
      <c r="E27" s="15"/>
      <c r="F27" s="4"/>
      <c r="G27" s="15"/>
      <c r="H27" s="4"/>
      <c r="I27" s="15"/>
      <c r="J27" s="15"/>
      <c r="K27" s="10"/>
    </row>
    <row r="28" spans="2:11" ht="12.75">
      <c r="B28" s="11"/>
      <c r="C28" s="14" t="s">
        <v>2</v>
      </c>
      <c r="D28" s="22">
        <v>0</v>
      </c>
      <c r="E28" s="14">
        <v>0</v>
      </c>
      <c r="F28" s="5">
        <v>23</v>
      </c>
      <c r="G28" s="14">
        <v>63</v>
      </c>
      <c r="H28" s="6">
        <v>114</v>
      </c>
      <c r="I28" s="16">
        <v>169</v>
      </c>
      <c r="J28" s="16">
        <v>207</v>
      </c>
      <c r="K28" s="12">
        <v>214</v>
      </c>
    </row>
    <row r="29" spans="2:11" ht="12.75">
      <c r="B29" s="11"/>
      <c r="C29" s="14" t="s">
        <v>3</v>
      </c>
      <c r="D29" s="22">
        <v>0</v>
      </c>
      <c r="E29" s="14">
        <v>0</v>
      </c>
      <c r="F29" s="5">
        <v>0.045</v>
      </c>
      <c r="G29" s="16">
        <v>1.23</v>
      </c>
      <c r="H29" s="6">
        <v>2.02</v>
      </c>
      <c r="I29" s="16">
        <v>2.88</v>
      </c>
      <c r="J29" s="16">
        <v>3.57</v>
      </c>
      <c r="K29" s="12">
        <v>3.7</v>
      </c>
    </row>
    <row r="30" spans="2:11" ht="12.75">
      <c r="B30" s="11" t="s">
        <v>5</v>
      </c>
      <c r="C30" s="14" t="s">
        <v>7</v>
      </c>
      <c r="D30" s="22">
        <f aca="true" t="shared" si="2" ref="D30:K30">D28*D29</f>
        <v>0</v>
      </c>
      <c r="E30" s="14">
        <f t="shared" si="2"/>
        <v>0</v>
      </c>
      <c r="F30" s="5">
        <f t="shared" si="2"/>
        <v>1.035</v>
      </c>
      <c r="G30" s="14">
        <f t="shared" si="2"/>
        <v>77.49</v>
      </c>
      <c r="H30" s="5">
        <f t="shared" si="2"/>
        <v>230.28</v>
      </c>
      <c r="I30" s="14">
        <f t="shared" si="2"/>
        <v>486.71999999999997</v>
      </c>
      <c r="J30" s="14">
        <f t="shared" si="2"/>
        <v>738.99</v>
      </c>
      <c r="K30" s="12">
        <f t="shared" si="2"/>
        <v>791.8000000000001</v>
      </c>
    </row>
    <row r="31" spans="2:11" ht="16.5">
      <c r="B31" s="11" t="s">
        <v>15</v>
      </c>
      <c r="C31" s="14" t="s">
        <v>10</v>
      </c>
      <c r="D31" s="22">
        <f>D30/K30</f>
        <v>0</v>
      </c>
      <c r="E31" s="14">
        <f>E30/K30</f>
        <v>0</v>
      </c>
      <c r="F31" s="45">
        <f>F30/K30</f>
        <v>0.001307148269765092</v>
      </c>
      <c r="G31" s="46">
        <f>G30/K30</f>
        <v>0.09786562263197776</v>
      </c>
      <c r="H31" s="45">
        <f>H30/K30</f>
        <v>0.29083101793382166</v>
      </c>
      <c r="I31" s="46">
        <f>I30/K30</f>
        <v>0.6147006819904015</v>
      </c>
      <c r="J31" s="46">
        <f>J30/K30</f>
        <v>0.9333038646122758</v>
      </c>
      <c r="K31" s="12">
        <f>1</f>
        <v>1</v>
      </c>
    </row>
    <row r="32" spans="2:11" ht="16.5">
      <c r="B32" s="11"/>
      <c r="C32" s="29" t="s">
        <v>16</v>
      </c>
      <c r="D32" s="30">
        <v>0</v>
      </c>
      <c r="E32" s="29">
        <v>46</v>
      </c>
      <c r="F32" s="30">
        <v>176</v>
      </c>
      <c r="G32" s="29">
        <v>316</v>
      </c>
      <c r="H32" s="29">
        <v>488</v>
      </c>
      <c r="I32" s="29">
        <v>662</v>
      </c>
      <c r="J32" s="29">
        <v>780</v>
      </c>
      <c r="K32" s="31">
        <v>791</v>
      </c>
    </row>
    <row r="33" spans="2:11" ht="17.25" thickBot="1">
      <c r="B33" s="13"/>
      <c r="C33" s="36" t="s">
        <v>17</v>
      </c>
      <c r="D33" s="37">
        <f>D32/K32</f>
        <v>0</v>
      </c>
      <c r="E33" s="47">
        <f>E32/K32</f>
        <v>0.05815423514538559</v>
      </c>
      <c r="F33" s="48">
        <f>F32/K32</f>
        <v>0.2225031605562579</v>
      </c>
      <c r="G33" s="47">
        <f>G32/K32</f>
        <v>0.3994943109987358</v>
      </c>
      <c r="H33" s="48">
        <f>H32/K32</f>
        <v>0.6169405815423514</v>
      </c>
      <c r="I33" s="47">
        <f>I32/K32</f>
        <v>0.8369152970922883</v>
      </c>
      <c r="J33" s="47">
        <f>J32/K32</f>
        <v>0.9860935524652339</v>
      </c>
      <c r="K33" s="38">
        <f>K32/K32</f>
        <v>1</v>
      </c>
    </row>
    <row r="34" spans="2:11" ht="12.75">
      <c r="B34" s="21"/>
      <c r="C34" s="5"/>
      <c r="D34" s="5"/>
      <c r="E34" s="5"/>
      <c r="F34" s="5"/>
      <c r="G34" s="5"/>
      <c r="H34" s="5"/>
      <c r="I34" s="5"/>
      <c r="J34" s="5"/>
      <c r="K34" s="5"/>
    </row>
    <row r="35" spans="2:3" ht="13.5">
      <c r="B35" s="20" t="s">
        <v>49</v>
      </c>
      <c r="C35" t="s">
        <v>31</v>
      </c>
    </row>
    <row r="36" ht="12.75">
      <c r="C36" t="s">
        <v>32</v>
      </c>
    </row>
    <row r="37" ht="12.75">
      <c r="C37" t="s">
        <v>12</v>
      </c>
    </row>
    <row r="38" ht="16.5">
      <c r="C38" t="s">
        <v>50</v>
      </c>
    </row>
    <row r="40" ht="12.75">
      <c r="C40" s="39" t="s">
        <v>18</v>
      </c>
    </row>
    <row r="41" ht="12.75">
      <c r="C41" t="s">
        <v>48</v>
      </c>
    </row>
    <row r="42" ht="12.75">
      <c r="C42" t="s">
        <v>26</v>
      </c>
    </row>
    <row r="43" ht="12.75">
      <c r="C43" t="s">
        <v>19</v>
      </c>
    </row>
    <row r="44" ht="12.75">
      <c r="C44" t="s">
        <v>35</v>
      </c>
    </row>
    <row r="45" spans="3:9" ht="12.75">
      <c r="C45" t="s">
        <v>29</v>
      </c>
      <c r="I45" s="8" t="s">
        <v>41</v>
      </c>
    </row>
    <row r="46" ht="12.75">
      <c r="C46" t="s">
        <v>36</v>
      </c>
    </row>
    <row r="47" ht="12.75">
      <c r="C47" t="s">
        <v>42</v>
      </c>
    </row>
    <row r="48" ht="12.75">
      <c r="C48" t="s">
        <v>38</v>
      </c>
    </row>
    <row r="49" spans="3:5" ht="12.75">
      <c r="C49" s="42" t="s">
        <v>37</v>
      </c>
      <c r="E49" s="8" t="s">
        <v>43</v>
      </c>
    </row>
  </sheetData>
  <sheetProtection/>
  <mergeCells count="4">
    <mergeCell ref="B11:B12"/>
    <mergeCell ref="C11:C12"/>
    <mergeCell ref="D11:K11"/>
    <mergeCell ref="B9:K9"/>
  </mergeCells>
  <hyperlinks>
    <hyperlink ref="E49" r:id="rId1" display="http://a-panov.ru/alt-kody-i-html-mnemoniki/"/>
    <hyperlink ref="I45" r:id="rId2" display="http://extravolt.ru/doc/manual/EVOPM-3/DuVolt_PowerMeter_3_manual_RU.pdf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N45" sqref="N45"/>
    </sheetView>
  </sheetViews>
  <sheetFormatPr defaultColWidth="9.00390625" defaultRowHeight="12.75"/>
  <sheetData>
    <row r="1" ht="17.25">
      <c r="B1" s="7" t="s">
        <v>8</v>
      </c>
    </row>
    <row r="3" spans="2:7" ht="12.75">
      <c r="B3" t="s">
        <v>21</v>
      </c>
      <c r="C3" s="8" t="s">
        <v>9</v>
      </c>
      <c r="G3" t="s">
        <v>22</v>
      </c>
    </row>
    <row r="5" ht="12.75">
      <c r="B5" t="s">
        <v>39</v>
      </c>
    </row>
    <row r="6" spans="1:2" ht="12.75">
      <c r="A6" t="s">
        <v>24</v>
      </c>
      <c r="B6" t="s">
        <v>47</v>
      </c>
    </row>
    <row r="7" ht="12.75">
      <c r="B7" t="s">
        <v>30</v>
      </c>
    </row>
    <row r="8" ht="12.75">
      <c r="B8" t="s">
        <v>25</v>
      </c>
    </row>
    <row r="43" ht="12.75">
      <c r="B43" t="s">
        <v>44</v>
      </c>
    </row>
    <row r="44" ht="12.75">
      <c r="B44" t="s">
        <v>45</v>
      </c>
    </row>
    <row r="45" ht="12.75">
      <c r="B45" t="s">
        <v>46</v>
      </c>
    </row>
    <row r="46" ht="12.75">
      <c r="B46" t="s">
        <v>51</v>
      </c>
    </row>
    <row r="47" ht="12.75">
      <c r="B47" t="s">
        <v>52</v>
      </c>
    </row>
  </sheetData>
  <sheetProtection/>
  <hyperlinks>
    <hyperlink ref="C3" r:id="rId1" display="http://oldoctober.com/ru/power_regulato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Alexander</cp:lastModifiedBy>
  <dcterms:created xsi:type="dcterms:W3CDTF">2016-03-17T16:26:41Z</dcterms:created>
  <dcterms:modified xsi:type="dcterms:W3CDTF">2017-04-11T17:36:00Z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