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7" i="1"/>
  <c r="E42" i="1"/>
  <c r="E43" i="1"/>
  <c r="E50" i="1"/>
  <c r="E51" i="1"/>
  <c r="B38" i="1"/>
  <c r="E38" i="1" s="1"/>
  <c r="B39" i="1"/>
  <c r="E39" i="1" s="1"/>
  <c r="B40" i="1"/>
  <c r="E40" i="1" s="1"/>
  <c r="B41" i="1"/>
  <c r="E41" i="1" s="1"/>
  <c r="B42" i="1"/>
  <c r="B43" i="1"/>
  <c r="B44" i="1"/>
  <c r="E44" i="1" s="1"/>
  <c r="B45" i="1"/>
  <c r="E45" i="1" s="1"/>
  <c r="B46" i="1"/>
  <c r="E46" i="1" s="1"/>
  <c r="B47" i="1"/>
  <c r="E47" i="1" s="1"/>
  <c r="B48" i="1"/>
  <c r="E48" i="1" s="1"/>
  <c r="B49" i="1"/>
  <c r="E49" i="1" s="1"/>
  <c r="B50" i="1"/>
  <c r="B51" i="1"/>
  <c r="B52" i="1"/>
  <c r="E52" i="1" s="1"/>
  <c r="B37" i="1"/>
  <c r="E37" i="1" s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7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3" i="1"/>
  <c r="C4" i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3" i="1"/>
  <c r="E3" i="1" s="1"/>
  <c r="E4" i="1" l="1"/>
</calcChain>
</file>

<file path=xl/sharedStrings.xml><?xml version="1.0" encoding="utf-8"?>
<sst xmlns="http://schemas.openxmlformats.org/spreadsheetml/2006/main" count="14" uniqueCount="14">
  <si>
    <t>U</t>
  </si>
  <si>
    <t>P</t>
  </si>
  <si>
    <t>U^3</t>
  </si>
  <si>
    <t>P^2</t>
  </si>
  <si>
    <t>Const</t>
  </si>
  <si>
    <t>1. Напря-
жение, В</t>
  </si>
  <si>
    <t>2. Норм.
напр.</t>
  </si>
  <si>
    <t>3. Сопрот.,
Ом</t>
  </si>
  <si>
    <t>4. Норм.
сопрот.</t>
  </si>
  <si>
    <t>5. Корень
из норм.
напряж.</t>
  </si>
  <si>
    <t>6. Корень
из напряж.
Х Корень
из Const</t>
  </si>
  <si>
    <t>Экспериментальные расчеты</t>
  </si>
  <si>
    <t>Теоретические расчеты</t>
  </si>
  <si>
    <t>Этот файл - к статьям про лампу накаливания: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</si>
</sst>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1" xfId="0" applyNumberFormat="1" applyBorder="1"/>
    <xf numFmtId="0" fontId="0" fillId="2" borderId="1" xfId="0" applyFill="1" applyBorder="1" applyAlignment="1">
      <alignment textRotation="90" wrapText="1"/>
    </xf>
    <xf numFmtId="0" fontId="3" fillId="0" borderId="0" xfId="0" applyFont="1"/>
    <xf numFmtId="0" fontId="4" fillId="0" borderId="0" xfId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Лист1!$B$2</c:f>
              <c:strCache>
                <c:ptCount val="1"/>
                <c:pt idx="0">
                  <c:v>P</c:v>
                </c:pt>
              </c:strCache>
            </c:strRef>
          </c:tx>
          <c:cat>
            <c:numRef>
              <c:f>Лист1!$A$3:$A$18</c:f>
              <c:numCache>
                <c:formatCode>General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</c:numCache>
            </c:numRef>
          </c:cat>
          <c:val>
            <c:numRef>
              <c:f>Лист1!$B$3:$B$18</c:f>
              <c:numCache>
                <c:formatCode>General</c:formatCode>
                <c:ptCount val="16"/>
                <c:pt idx="0">
                  <c:v>1.1000000000000001</c:v>
                </c:pt>
                <c:pt idx="1">
                  <c:v>2.8</c:v>
                </c:pt>
                <c:pt idx="2">
                  <c:v>5.04</c:v>
                </c:pt>
                <c:pt idx="3">
                  <c:v>7.76</c:v>
                </c:pt>
                <c:pt idx="4">
                  <c:v>10.8</c:v>
                </c:pt>
                <c:pt idx="5">
                  <c:v>14.28</c:v>
                </c:pt>
                <c:pt idx="6">
                  <c:v>18.059999999999999</c:v>
                </c:pt>
                <c:pt idx="7">
                  <c:v>22.08</c:v>
                </c:pt>
                <c:pt idx="8">
                  <c:v>26.46</c:v>
                </c:pt>
                <c:pt idx="9">
                  <c:v>31</c:v>
                </c:pt>
                <c:pt idx="10">
                  <c:v>35.86</c:v>
                </c:pt>
                <c:pt idx="11">
                  <c:v>40.799999999999997</c:v>
                </c:pt>
                <c:pt idx="12">
                  <c:v>46.02</c:v>
                </c:pt>
                <c:pt idx="13">
                  <c:v>51.52</c:v>
                </c:pt>
                <c:pt idx="14">
                  <c:v>57.6</c:v>
                </c:pt>
                <c:pt idx="15">
                  <c:v>64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27232"/>
        <c:axId val="95043968"/>
      </c:lineChart>
      <c:catAx>
        <c:axId val="7972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Напряжение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043968"/>
        <c:crosses val="autoZero"/>
        <c:auto val="1"/>
        <c:lblAlgn val="ctr"/>
        <c:lblOffset val="100"/>
        <c:noMultiLvlLbl val="0"/>
      </c:catAx>
      <c:valAx>
        <c:axId val="9504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Мощность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727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Лист1!$E$2</c:f>
              <c:strCache>
                <c:ptCount val="1"/>
                <c:pt idx="0">
                  <c:v>Const</c:v>
                </c:pt>
              </c:strCache>
            </c:strRef>
          </c:tx>
          <c:cat>
            <c:numRef>
              <c:f>Лист1!$A$3:$A$18</c:f>
              <c:numCache>
                <c:formatCode>General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</c:numCache>
            </c:numRef>
          </c:cat>
          <c:val>
            <c:numRef>
              <c:f>Лист1!$E$3:$E$18</c:f>
              <c:numCache>
                <c:formatCode>0.00</c:formatCode>
                <c:ptCount val="16"/>
                <c:pt idx="0">
                  <c:v>6.6115702479338836</c:v>
                </c:pt>
                <c:pt idx="1">
                  <c:v>8.1632653061224509</c:v>
                </c:pt>
                <c:pt idx="2">
                  <c:v>8.5034013605442169</c:v>
                </c:pt>
                <c:pt idx="3">
                  <c:v>8.5024976086725488</c:v>
                </c:pt>
                <c:pt idx="4">
                  <c:v>8.5733882030178314</c:v>
                </c:pt>
                <c:pt idx="5">
                  <c:v>8.4739778264246883</c:v>
                </c:pt>
                <c:pt idx="6">
                  <c:v>8.4129559521663371</c:v>
                </c:pt>
                <c:pt idx="7">
                  <c:v>8.4015963032976284</c:v>
                </c:pt>
                <c:pt idx="8">
                  <c:v>8.3298625572678038</c:v>
                </c:pt>
                <c:pt idx="9">
                  <c:v>8.3246618106139429</c:v>
                </c:pt>
                <c:pt idx="10">
                  <c:v>8.2803266965260267</c:v>
                </c:pt>
                <c:pt idx="11">
                  <c:v>8.3044982698961949</c:v>
                </c:pt>
                <c:pt idx="12">
                  <c:v>8.2990200772447231</c:v>
                </c:pt>
                <c:pt idx="13">
                  <c:v>8.2703213610586008</c:v>
                </c:pt>
                <c:pt idx="14">
                  <c:v>8.1380208333333321</c:v>
                </c:pt>
                <c:pt idx="15">
                  <c:v>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668416"/>
        <c:axId val="46686592"/>
      </c:lineChart>
      <c:catAx>
        <c:axId val="4666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Напряжение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686592"/>
        <c:crosses val="autoZero"/>
        <c:auto val="1"/>
        <c:lblAlgn val="ctr"/>
        <c:lblOffset val="100"/>
        <c:noMultiLvlLbl val="0"/>
      </c:catAx>
      <c:valAx>
        <c:axId val="4668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668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Нормированное сопротивление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Лист1!$D$36</c:f>
              <c:strCache>
                <c:ptCount val="1"/>
                <c:pt idx="0">
                  <c:v>4. Норм.
сопрот.</c:v>
                </c:pt>
              </c:strCache>
            </c:strRef>
          </c:tx>
          <c:dLbls>
            <c:txPr>
              <a:bodyPr/>
              <a:lstStyle/>
              <a:p>
                <a:pPr>
                  <a:defRPr sz="900" baseline="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Лист1!$B$37:$B$52</c:f>
              <c:numCache>
                <c:formatCode>0.00</c:formatCode>
                <c:ptCount val="16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</c:numCache>
            </c:numRef>
          </c:cat>
          <c:val>
            <c:numRef>
              <c:f>Лист1!$D$37:$D$52</c:f>
              <c:numCache>
                <c:formatCode>0.00</c:formatCode>
                <c:ptCount val="16"/>
                <c:pt idx="0">
                  <c:v>0.25531914893617025</c:v>
                </c:pt>
                <c:pt idx="1">
                  <c:v>0.4042553191489362</c:v>
                </c:pt>
                <c:pt idx="2">
                  <c:v>0.50354609929078009</c:v>
                </c:pt>
                <c:pt idx="3">
                  <c:v>0.58156028368794321</c:v>
                </c:pt>
                <c:pt idx="4">
                  <c:v>0.65957446808510645</c:v>
                </c:pt>
                <c:pt idx="5">
                  <c:v>0.71631205673758869</c:v>
                </c:pt>
                <c:pt idx="6">
                  <c:v>0.77304964539007093</c:v>
                </c:pt>
                <c:pt idx="7">
                  <c:v>0.82269503546099287</c:v>
                </c:pt>
                <c:pt idx="8">
                  <c:v>0.86524822695035453</c:v>
                </c:pt>
                <c:pt idx="9">
                  <c:v>0.91489361702127669</c:v>
                </c:pt>
                <c:pt idx="10">
                  <c:v>0.95744680851063835</c:v>
                </c:pt>
                <c:pt idx="11">
                  <c:v>1</c:v>
                </c:pt>
                <c:pt idx="12">
                  <c:v>1.0425531914893618</c:v>
                </c:pt>
                <c:pt idx="13">
                  <c:v>1.0780141843971631</c:v>
                </c:pt>
                <c:pt idx="14">
                  <c:v>1.1063829787234043</c:v>
                </c:pt>
                <c:pt idx="15">
                  <c:v>1.1347517730496455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6032"/>
        <c:axId val="48162688"/>
      </c:lineChart>
      <c:catAx>
        <c:axId val="4815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Нормированное напряжение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8162688"/>
        <c:crosses val="autoZero"/>
        <c:auto val="1"/>
        <c:lblAlgn val="ctr"/>
        <c:lblOffset val="100"/>
        <c:noMultiLvlLbl val="0"/>
      </c:catAx>
      <c:valAx>
        <c:axId val="481626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8156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39072</xdr:colOff>
      <xdr:row>1</xdr:row>
      <xdr:rowOff>47952</xdr:rowOff>
    </xdr:from>
    <xdr:to>
      <xdr:col>12</xdr:col>
      <xdr:colOff>406964</xdr:colOff>
      <xdr:row>16</xdr:row>
      <xdr:rowOff>75354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50236</xdr:colOff>
      <xdr:row>18</xdr:row>
      <xdr:rowOff>40342</xdr:rowOff>
    </xdr:from>
    <xdr:to>
      <xdr:col>9</xdr:col>
      <xdr:colOff>537884</xdr:colOff>
      <xdr:row>33</xdr:row>
      <xdr:rowOff>66221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85536</xdr:colOff>
      <xdr:row>35</xdr:row>
      <xdr:rowOff>14914</xdr:rowOff>
    </xdr:from>
    <xdr:to>
      <xdr:col>16</xdr:col>
      <xdr:colOff>527227</xdr:colOff>
      <xdr:row>47</xdr:row>
      <xdr:rowOff>67819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melectric.ru/lamp-osveshhenie/belye-pyatna-lampy-nakalivaniya.html" TargetMode="External"/><Relationship Id="rId1" Type="http://schemas.openxmlformats.org/officeDocument/2006/relationships/hyperlink" Target="https://samelectric.ru/spravka/soprotivlenie-niti-lampy-nakalivaniya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zoomScale="85" zoomScaleNormal="85" workbookViewId="0">
      <selection activeCell="A56" sqref="A56"/>
    </sheetView>
  </sheetViews>
  <sheetFormatPr defaultRowHeight="14.3" x14ac:dyDescent="0.25"/>
  <cols>
    <col min="1" max="5" width="8.375" customWidth="1"/>
    <col min="6" max="6" width="10.75" customWidth="1"/>
    <col min="7" max="7" width="6.375" customWidth="1"/>
  </cols>
  <sheetData>
    <row r="1" spans="1:5" ht="14.95" thickBot="1" x14ac:dyDescent="0.3"/>
    <row r="2" spans="1:5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</row>
    <row r="3" spans="1:5" x14ac:dyDescent="0.25">
      <c r="A3" s="2">
        <v>2</v>
      </c>
      <c r="B3" s="1">
        <v>1.1000000000000001</v>
      </c>
      <c r="C3" s="1">
        <f>A3*A3*A3</f>
        <v>8</v>
      </c>
      <c r="D3" s="1">
        <f>B3*B3</f>
        <v>1.2100000000000002</v>
      </c>
      <c r="E3" s="8">
        <f>C3/D3</f>
        <v>6.6115702479338836</v>
      </c>
    </row>
    <row r="4" spans="1:5" x14ac:dyDescent="0.25">
      <c r="A4" s="2">
        <v>4</v>
      </c>
      <c r="B4" s="1">
        <v>2.8</v>
      </c>
      <c r="C4" s="1">
        <f t="shared" ref="C4:C18" si="0">A4*A4*A4</f>
        <v>64</v>
      </c>
      <c r="D4" s="1">
        <f t="shared" ref="D4:D18" si="1">B4*B4</f>
        <v>7.839999999999999</v>
      </c>
      <c r="E4" s="8">
        <f t="shared" ref="E4:E18" si="2">C4/D4</f>
        <v>8.1632653061224509</v>
      </c>
    </row>
    <row r="5" spans="1:5" x14ac:dyDescent="0.25">
      <c r="A5" s="2">
        <v>6</v>
      </c>
      <c r="B5" s="1">
        <v>5.04</v>
      </c>
      <c r="C5" s="1">
        <f t="shared" si="0"/>
        <v>216</v>
      </c>
      <c r="D5" s="1">
        <f t="shared" si="1"/>
        <v>25.401600000000002</v>
      </c>
      <c r="E5" s="8">
        <f t="shared" si="2"/>
        <v>8.5034013605442169</v>
      </c>
    </row>
    <row r="6" spans="1:5" x14ac:dyDescent="0.25">
      <c r="A6" s="2">
        <v>8</v>
      </c>
      <c r="B6" s="1">
        <v>7.76</v>
      </c>
      <c r="C6" s="1">
        <f t="shared" si="0"/>
        <v>512</v>
      </c>
      <c r="D6" s="1">
        <f t="shared" si="1"/>
        <v>60.217599999999997</v>
      </c>
      <c r="E6" s="8">
        <f t="shared" si="2"/>
        <v>8.5024976086725488</v>
      </c>
    </row>
    <row r="7" spans="1:5" x14ac:dyDescent="0.25">
      <c r="A7" s="2">
        <v>10</v>
      </c>
      <c r="B7" s="1">
        <v>10.8</v>
      </c>
      <c r="C7" s="1">
        <f t="shared" si="0"/>
        <v>1000</v>
      </c>
      <c r="D7" s="1">
        <f t="shared" si="1"/>
        <v>116.64000000000001</v>
      </c>
      <c r="E7" s="8">
        <f t="shared" si="2"/>
        <v>8.5733882030178314</v>
      </c>
    </row>
    <row r="8" spans="1:5" x14ac:dyDescent="0.25">
      <c r="A8" s="2">
        <v>12</v>
      </c>
      <c r="B8" s="1">
        <v>14.28</v>
      </c>
      <c r="C8" s="1">
        <f t="shared" si="0"/>
        <v>1728</v>
      </c>
      <c r="D8" s="1">
        <f t="shared" si="1"/>
        <v>203.91839999999999</v>
      </c>
      <c r="E8" s="8">
        <f t="shared" si="2"/>
        <v>8.4739778264246883</v>
      </c>
    </row>
    <row r="9" spans="1:5" x14ac:dyDescent="0.25">
      <c r="A9" s="2">
        <v>14</v>
      </c>
      <c r="B9" s="1">
        <v>18.059999999999999</v>
      </c>
      <c r="C9" s="1">
        <f t="shared" si="0"/>
        <v>2744</v>
      </c>
      <c r="D9" s="1">
        <f t="shared" si="1"/>
        <v>326.16359999999997</v>
      </c>
      <c r="E9" s="8">
        <f t="shared" si="2"/>
        <v>8.4129559521663371</v>
      </c>
    </row>
    <row r="10" spans="1:5" x14ac:dyDescent="0.25">
      <c r="A10" s="2">
        <v>16</v>
      </c>
      <c r="B10" s="1">
        <v>22.08</v>
      </c>
      <c r="C10" s="1">
        <f t="shared" si="0"/>
        <v>4096</v>
      </c>
      <c r="D10" s="1">
        <f t="shared" si="1"/>
        <v>487.52639999999991</v>
      </c>
      <c r="E10" s="8">
        <f t="shared" si="2"/>
        <v>8.4015963032976284</v>
      </c>
    </row>
    <row r="11" spans="1:5" x14ac:dyDescent="0.25">
      <c r="A11" s="2">
        <v>18</v>
      </c>
      <c r="B11" s="1">
        <v>26.46</v>
      </c>
      <c r="C11" s="1">
        <f t="shared" si="0"/>
        <v>5832</v>
      </c>
      <c r="D11" s="1">
        <f t="shared" si="1"/>
        <v>700.13160000000005</v>
      </c>
      <c r="E11" s="8">
        <f t="shared" si="2"/>
        <v>8.3298625572678038</v>
      </c>
    </row>
    <row r="12" spans="1:5" x14ac:dyDescent="0.25">
      <c r="A12" s="2">
        <v>20</v>
      </c>
      <c r="B12" s="1">
        <v>31</v>
      </c>
      <c r="C12" s="1">
        <f t="shared" si="0"/>
        <v>8000</v>
      </c>
      <c r="D12" s="1">
        <f t="shared" si="1"/>
        <v>961</v>
      </c>
      <c r="E12" s="8">
        <f t="shared" si="2"/>
        <v>8.3246618106139429</v>
      </c>
    </row>
    <row r="13" spans="1:5" x14ac:dyDescent="0.25">
      <c r="A13" s="2">
        <v>22</v>
      </c>
      <c r="B13" s="1">
        <v>35.86</v>
      </c>
      <c r="C13" s="1">
        <f t="shared" si="0"/>
        <v>10648</v>
      </c>
      <c r="D13" s="1">
        <f t="shared" si="1"/>
        <v>1285.9395999999999</v>
      </c>
      <c r="E13" s="8">
        <f t="shared" si="2"/>
        <v>8.2803266965260267</v>
      </c>
    </row>
    <row r="14" spans="1:5" x14ac:dyDescent="0.25">
      <c r="A14" s="2">
        <v>24</v>
      </c>
      <c r="B14" s="1">
        <v>40.799999999999997</v>
      </c>
      <c r="C14" s="1">
        <f t="shared" si="0"/>
        <v>13824</v>
      </c>
      <c r="D14" s="1">
        <f t="shared" si="1"/>
        <v>1664.6399999999999</v>
      </c>
      <c r="E14" s="8">
        <f t="shared" si="2"/>
        <v>8.3044982698961949</v>
      </c>
    </row>
    <row r="15" spans="1:5" x14ac:dyDescent="0.25">
      <c r="A15" s="2">
        <v>26</v>
      </c>
      <c r="B15" s="1">
        <v>46.02</v>
      </c>
      <c r="C15" s="1">
        <f t="shared" si="0"/>
        <v>17576</v>
      </c>
      <c r="D15" s="1">
        <f t="shared" si="1"/>
        <v>2117.8404000000005</v>
      </c>
      <c r="E15" s="8">
        <f t="shared" si="2"/>
        <v>8.2990200772447231</v>
      </c>
    </row>
    <row r="16" spans="1:5" x14ac:dyDescent="0.25">
      <c r="A16" s="2">
        <v>28</v>
      </c>
      <c r="B16" s="1">
        <v>51.52</v>
      </c>
      <c r="C16" s="1">
        <f t="shared" si="0"/>
        <v>21952</v>
      </c>
      <c r="D16" s="1">
        <f t="shared" si="1"/>
        <v>2654.3104000000003</v>
      </c>
      <c r="E16" s="8">
        <f t="shared" si="2"/>
        <v>8.2703213610586008</v>
      </c>
    </row>
    <row r="17" spans="1:5" x14ac:dyDescent="0.25">
      <c r="A17" s="2">
        <v>30</v>
      </c>
      <c r="B17" s="1">
        <v>57.6</v>
      </c>
      <c r="C17" s="1">
        <f t="shared" si="0"/>
        <v>27000</v>
      </c>
      <c r="D17" s="1">
        <f t="shared" si="1"/>
        <v>3317.76</v>
      </c>
      <c r="E17" s="8">
        <f t="shared" si="2"/>
        <v>8.1380208333333321</v>
      </c>
    </row>
    <row r="18" spans="1:5" ht="14.95" thickBot="1" x14ac:dyDescent="0.3">
      <c r="A18" s="3">
        <v>32</v>
      </c>
      <c r="B18" s="4">
        <v>64</v>
      </c>
      <c r="C18" s="4">
        <f t="shared" si="0"/>
        <v>32768</v>
      </c>
      <c r="D18" s="4">
        <f t="shared" si="1"/>
        <v>4096</v>
      </c>
      <c r="E18" s="9">
        <f t="shared" si="2"/>
        <v>8</v>
      </c>
    </row>
    <row r="36" spans="1:6" ht="56.4" x14ac:dyDescent="0.25">
      <c r="A36" s="11" t="s">
        <v>5</v>
      </c>
      <c r="B36" s="11" t="s">
        <v>6</v>
      </c>
      <c r="C36" s="11" t="s">
        <v>7</v>
      </c>
      <c r="D36" s="11" t="s">
        <v>8</v>
      </c>
      <c r="E36" s="11" t="s">
        <v>9</v>
      </c>
      <c r="F36" s="11" t="s">
        <v>10</v>
      </c>
    </row>
    <row r="37" spans="1:6" x14ac:dyDescent="0.25">
      <c r="A37" s="1">
        <v>2</v>
      </c>
      <c r="B37" s="10">
        <f>A37/24</f>
        <v>8.3333333333333329E-2</v>
      </c>
      <c r="C37" s="1">
        <v>3.6</v>
      </c>
      <c r="D37" s="10">
        <f>C37/14.1</f>
        <v>0.25531914893617025</v>
      </c>
      <c r="E37" s="10">
        <f>SQRT(B37)</f>
        <v>0.28867513459481287</v>
      </c>
      <c r="F37" s="10">
        <f>SQRT(A37)*2.86</f>
        <v>4.0446507883870515</v>
      </c>
    </row>
    <row r="38" spans="1:6" x14ac:dyDescent="0.25">
      <c r="A38" s="1">
        <v>4</v>
      </c>
      <c r="B38" s="10">
        <f t="shared" ref="B38:B52" si="3">A38/24</f>
        <v>0.16666666666666666</v>
      </c>
      <c r="C38" s="1">
        <v>5.7</v>
      </c>
      <c r="D38" s="10">
        <f t="shared" ref="D38:D52" si="4">C38/14.1</f>
        <v>0.4042553191489362</v>
      </c>
      <c r="E38" s="10">
        <f t="shared" ref="E38:E52" si="5">SQRT(B38)</f>
        <v>0.40824829046386302</v>
      </c>
      <c r="F38" s="10">
        <f t="shared" ref="F38:F52" si="6">SQRT(A38)*2.86</f>
        <v>5.72</v>
      </c>
    </row>
    <row r="39" spans="1:6" x14ac:dyDescent="0.25">
      <c r="A39" s="1">
        <v>6</v>
      </c>
      <c r="B39" s="10">
        <f t="shared" si="3"/>
        <v>0.25</v>
      </c>
      <c r="C39" s="1">
        <v>7.1</v>
      </c>
      <c r="D39" s="10">
        <f t="shared" si="4"/>
        <v>0.50354609929078009</v>
      </c>
      <c r="E39" s="10">
        <f t="shared" si="5"/>
        <v>0.5</v>
      </c>
      <c r="F39" s="10">
        <f t="shared" si="6"/>
        <v>7.0055406643598888</v>
      </c>
    </row>
    <row r="40" spans="1:6" x14ac:dyDescent="0.25">
      <c r="A40" s="1">
        <v>8</v>
      </c>
      <c r="B40" s="10">
        <f t="shared" si="3"/>
        <v>0.33333333333333331</v>
      </c>
      <c r="C40" s="1">
        <v>8.1999999999999993</v>
      </c>
      <c r="D40" s="10">
        <f t="shared" si="4"/>
        <v>0.58156028368794321</v>
      </c>
      <c r="E40" s="10">
        <f t="shared" si="5"/>
        <v>0.57735026918962573</v>
      </c>
      <c r="F40" s="10">
        <f t="shared" si="6"/>
        <v>8.089301576774103</v>
      </c>
    </row>
    <row r="41" spans="1:6" x14ac:dyDescent="0.25">
      <c r="A41" s="1">
        <v>10</v>
      </c>
      <c r="B41" s="10">
        <f t="shared" si="3"/>
        <v>0.41666666666666669</v>
      </c>
      <c r="C41" s="1">
        <v>9.3000000000000007</v>
      </c>
      <c r="D41" s="10">
        <f t="shared" si="4"/>
        <v>0.65957446808510645</v>
      </c>
      <c r="E41" s="10">
        <f t="shared" si="5"/>
        <v>0.6454972243679028</v>
      </c>
      <c r="F41" s="10">
        <f t="shared" si="6"/>
        <v>9.0441141080815655</v>
      </c>
    </row>
    <row r="42" spans="1:6" x14ac:dyDescent="0.25">
      <c r="A42" s="1">
        <v>12</v>
      </c>
      <c r="B42" s="10">
        <f t="shared" si="3"/>
        <v>0.5</v>
      </c>
      <c r="C42" s="1">
        <v>10.1</v>
      </c>
      <c r="D42" s="10">
        <f t="shared" si="4"/>
        <v>0.71631205673758869</v>
      </c>
      <c r="E42" s="10">
        <f t="shared" si="5"/>
        <v>0.70710678118654757</v>
      </c>
      <c r="F42" s="10">
        <f t="shared" si="6"/>
        <v>9.9073306192939778</v>
      </c>
    </row>
    <row r="43" spans="1:6" x14ac:dyDescent="0.25">
      <c r="A43" s="1">
        <v>14</v>
      </c>
      <c r="B43" s="10">
        <f t="shared" si="3"/>
        <v>0.58333333333333337</v>
      </c>
      <c r="C43" s="1">
        <v>10.9</v>
      </c>
      <c r="D43" s="10">
        <f t="shared" si="4"/>
        <v>0.77304964539007093</v>
      </c>
      <c r="E43" s="10">
        <f t="shared" si="5"/>
        <v>0.76376261582597338</v>
      </c>
      <c r="F43" s="10">
        <f t="shared" si="6"/>
        <v>10.701140126173472</v>
      </c>
    </row>
    <row r="44" spans="1:6" x14ac:dyDescent="0.25">
      <c r="A44" s="1">
        <v>16</v>
      </c>
      <c r="B44" s="10">
        <f t="shared" si="3"/>
        <v>0.66666666666666663</v>
      </c>
      <c r="C44" s="1">
        <v>11.6</v>
      </c>
      <c r="D44" s="10">
        <f t="shared" si="4"/>
        <v>0.82269503546099287</v>
      </c>
      <c r="E44" s="10">
        <f t="shared" si="5"/>
        <v>0.81649658092772603</v>
      </c>
      <c r="F44" s="10">
        <f t="shared" si="6"/>
        <v>11.44</v>
      </c>
    </row>
    <row r="45" spans="1:6" x14ac:dyDescent="0.25">
      <c r="A45" s="1">
        <v>18</v>
      </c>
      <c r="B45" s="10">
        <f t="shared" si="3"/>
        <v>0.75</v>
      </c>
      <c r="C45" s="1">
        <v>12.2</v>
      </c>
      <c r="D45" s="10">
        <f t="shared" si="4"/>
        <v>0.86524822695035453</v>
      </c>
      <c r="E45" s="10">
        <f t="shared" si="5"/>
        <v>0.8660254037844386</v>
      </c>
      <c r="F45" s="10">
        <f t="shared" si="6"/>
        <v>12.133952365161154</v>
      </c>
    </row>
    <row r="46" spans="1:6" x14ac:dyDescent="0.25">
      <c r="A46" s="1">
        <v>20</v>
      </c>
      <c r="B46" s="10">
        <f t="shared" si="3"/>
        <v>0.83333333333333337</v>
      </c>
      <c r="C46" s="1">
        <v>12.9</v>
      </c>
      <c r="D46" s="10">
        <f t="shared" si="4"/>
        <v>0.91489361702127669</v>
      </c>
      <c r="E46" s="10">
        <f t="shared" si="5"/>
        <v>0.9128709291752769</v>
      </c>
      <c r="F46" s="10">
        <f t="shared" si="6"/>
        <v>12.790308831298796</v>
      </c>
    </row>
    <row r="47" spans="1:6" x14ac:dyDescent="0.25">
      <c r="A47" s="1">
        <v>22</v>
      </c>
      <c r="B47" s="10">
        <f t="shared" si="3"/>
        <v>0.91666666666666663</v>
      </c>
      <c r="C47" s="1">
        <v>13.5</v>
      </c>
      <c r="D47" s="10">
        <f t="shared" si="4"/>
        <v>0.95744680851063835</v>
      </c>
      <c r="E47" s="10">
        <f t="shared" si="5"/>
        <v>0.9574271077563381</v>
      </c>
      <c r="F47" s="10">
        <f t="shared" si="6"/>
        <v>13.414589073095009</v>
      </c>
    </row>
    <row r="48" spans="1:6" x14ac:dyDescent="0.25">
      <c r="A48" s="1">
        <v>24</v>
      </c>
      <c r="B48" s="10">
        <f t="shared" si="3"/>
        <v>1</v>
      </c>
      <c r="C48" s="1">
        <v>14.1</v>
      </c>
      <c r="D48" s="10">
        <f t="shared" si="4"/>
        <v>1</v>
      </c>
      <c r="E48" s="10">
        <f t="shared" si="5"/>
        <v>1</v>
      </c>
      <c r="F48" s="10">
        <f t="shared" si="6"/>
        <v>14.011081328719778</v>
      </c>
    </row>
    <row r="49" spans="1:6" x14ac:dyDescent="0.25">
      <c r="A49" s="1">
        <v>26</v>
      </c>
      <c r="B49" s="10">
        <f t="shared" si="3"/>
        <v>1.0833333333333333</v>
      </c>
      <c r="C49" s="1">
        <v>14.7</v>
      </c>
      <c r="D49" s="10">
        <f t="shared" si="4"/>
        <v>1.0425531914893618</v>
      </c>
      <c r="E49" s="10">
        <f t="shared" si="5"/>
        <v>1.0408329997330663</v>
      </c>
      <c r="F49" s="10">
        <f t="shared" si="6"/>
        <v>14.583195808875363</v>
      </c>
    </row>
    <row r="50" spans="1:6" x14ac:dyDescent="0.25">
      <c r="A50" s="1">
        <v>28</v>
      </c>
      <c r="B50" s="10">
        <f t="shared" si="3"/>
        <v>1.1666666666666667</v>
      </c>
      <c r="C50" s="1">
        <v>15.2</v>
      </c>
      <c r="D50" s="10">
        <f t="shared" si="4"/>
        <v>1.0780141843971631</v>
      </c>
      <c r="E50" s="10">
        <f t="shared" si="5"/>
        <v>1.0801234497346435</v>
      </c>
      <c r="F50" s="10">
        <f t="shared" si="6"/>
        <v>15.133697499289458</v>
      </c>
    </row>
    <row r="51" spans="1:6" x14ac:dyDescent="0.25">
      <c r="A51" s="1">
        <v>30</v>
      </c>
      <c r="B51" s="10">
        <f t="shared" si="3"/>
        <v>1.25</v>
      </c>
      <c r="C51" s="1">
        <v>15.6</v>
      </c>
      <c r="D51" s="10">
        <f t="shared" si="4"/>
        <v>1.1063829787234043</v>
      </c>
      <c r="E51" s="10">
        <f t="shared" si="5"/>
        <v>1.1180339887498949</v>
      </c>
      <c r="F51" s="10">
        <f t="shared" si="6"/>
        <v>15.66486514464775</v>
      </c>
    </row>
    <row r="52" spans="1:6" x14ac:dyDescent="0.25">
      <c r="A52" s="1">
        <v>32</v>
      </c>
      <c r="B52" s="10">
        <f t="shared" si="3"/>
        <v>1.3333333333333333</v>
      </c>
      <c r="C52" s="1">
        <v>16</v>
      </c>
      <c r="D52" s="10">
        <f t="shared" si="4"/>
        <v>1.1347517730496455</v>
      </c>
      <c r="E52" s="10">
        <f t="shared" si="5"/>
        <v>1.1547005383792515</v>
      </c>
      <c r="F52" s="10">
        <f t="shared" si="6"/>
        <v>16.178603153548206</v>
      </c>
    </row>
    <row r="54" spans="1:6" ht="19.05" x14ac:dyDescent="0.35">
      <c r="A54" s="12" t="s">
        <v>13</v>
      </c>
    </row>
    <row r="55" spans="1:6" ht="19.05" x14ac:dyDescent="0.35">
      <c r="A55" s="13" t="s">
        <v>11</v>
      </c>
    </row>
    <row r="56" spans="1:6" ht="19.05" x14ac:dyDescent="0.35">
      <c r="A56" s="13" t="s">
        <v>12</v>
      </c>
    </row>
  </sheetData>
  <hyperlinks>
    <hyperlink ref="A55" r:id="rId1"/>
    <hyperlink ref="A56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2018-01-14T18:43:03Z</dcterms:modified>
</cp:coreProperties>
</file>