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7" i="1" l="1"/>
  <c r="D26" i="1"/>
  <c r="E26" i="1"/>
  <c r="F26" i="1"/>
  <c r="G26" i="1"/>
  <c r="C26" i="1"/>
  <c r="H25" i="1"/>
  <c r="D24" i="1"/>
  <c r="E24" i="1"/>
  <c r="F24" i="1"/>
  <c r="G24" i="1"/>
  <c r="C24" i="1"/>
  <c r="H23" i="1"/>
  <c r="H21" i="1"/>
  <c r="H5" i="1"/>
  <c r="G6" i="1" s="1"/>
  <c r="G7" i="1" s="1"/>
  <c r="D6" i="1" l="1"/>
  <c r="D7" i="1" s="1"/>
  <c r="F6" i="1"/>
  <c r="F7" i="1" s="1"/>
  <c r="E6" i="1" l="1"/>
  <c r="E7" i="1" s="1"/>
  <c r="C6" i="1"/>
  <c r="C7" i="1" s="1"/>
  <c r="H7" i="1" s="1"/>
  <c r="H6" i="1" l="1"/>
</calcChain>
</file>

<file path=xl/comments1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Алексей Филиппов из Львова про доработку и модернизацию схем светодиодных ламп.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Тимур Бобров из Ростова-на-Дону, токарные станки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Владимир Шувалов из г.Чебаркуль, реле напряжения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>Александр Ткачев из Риги, АКБ в ИБП</t>
        </r>
      </text>
    </comment>
    <comment ref="G4" authorId="0">
      <text>
        <r>
          <rPr>
            <b/>
            <sz val="8"/>
            <color indexed="81"/>
            <rFont val="Tahoma"/>
            <family val="2"/>
            <charset val="204"/>
          </rPr>
          <t>Дмитрий Писарев из г.Златоуст, электрик-предприниматель</t>
        </r>
      </text>
    </comment>
    <comment ref="C20" authorId="0">
      <text>
        <r>
          <rPr>
            <b/>
            <sz val="9"/>
            <color indexed="81"/>
            <rFont val="Tahoma"/>
            <charset val="1"/>
          </rPr>
          <t>Алексей Филиппов из Львова про доработку и модернизацию схем светодиодных ламп.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>Тимур Бобров из Ростова-на-Дону, токарные станки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>Владимир Шувалов из г.Чебаркуль, реле напряжения</t>
        </r>
      </text>
    </comment>
    <comment ref="F20" authorId="0">
      <text>
        <r>
          <rPr>
            <b/>
            <sz val="9"/>
            <color indexed="81"/>
            <rFont val="Tahoma"/>
            <charset val="1"/>
          </rPr>
          <t>Александр Ткачев из Риги, АКБ в ИБП</t>
        </r>
      </text>
    </comment>
    <comment ref="G20" authorId="0">
      <text>
        <r>
          <rPr>
            <b/>
            <sz val="8"/>
            <color indexed="81"/>
            <rFont val="Tahoma"/>
            <family val="2"/>
            <charset val="204"/>
          </rPr>
          <t>Дмитрий Писарев из г.Златоуст, электрик-предприниматель</t>
        </r>
      </text>
    </comment>
  </commentList>
</comments>
</file>

<file path=xl/sharedStrings.xml><?xml version="1.0" encoding="utf-8"?>
<sst xmlns="http://schemas.openxmlformats.org/spreadsheetml/2006/main" count="28" uniqueCount="21">
  <si>
    <t>Участник 1</t>
  </si>
  <si>
    <t>Участник 2</t>
  </si>
  <si>
    <t>Участник 3</t>
  </si>
  <si>
    <t>Голоса</t>
  </si>
  <si>
    <t>Всего</t>
  </si>
  <si>
    <t>%%</t>
  </si>
  <si>
    <t>Рубли</t>
  </si>
  <si>
    <t>Количество голосов прямо сейчас</t>
  </si>
  <si>
    <t>Участник 4</t>
  </si>
  <si>
    <t>Голосование проводится с 10 по 25 декабря 2019 г.</t>
  </si>
  <si>
    <t>Участник 5</t>
  </si>
  <si>
    <t>Расчет результатов конкурса статей 2019 г. на www.SamElectric.ru</t>
  </si>
  <si>
    <t>Комментарии</t>
  </si>
  <si>
    <t>Дней жизни</t>
  </si>
  <si>
    <t>Просмотров</t>
  </si>
  <si>
    <t>Коммент/День</t>
  </si>
  <si>
    <t>Просмотр/День</t>
  </si>
  <si>
    <t>Оценок</t>
  </si>
  <si>
    <t>Средн.оценка</t>
  </si>
  <si>
    <t>Статистика по участникам конкурса статей 2019 г. на www.SamElectric.ru (25.12.2019, 17:30)</t>
  </si>
  <si>
    <t>25.12.2019,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</si>
</sst>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2" fontId="2" fillId="0" borderId="8" xfId="0" applyNumberFormat="1" applyFont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0" fillId="0" borderId="10" xfId="0" applyBorder="1"/>
    <xf numFmtId="2" fontId="0" fillId="0" borderId="6" xfId="0" applyNumberFormat="1" applyBorder="1"/>
    <xf numFmtId="2" fontId="3" fillId="2" borderId="9" xfId="0" applyNumberFormat="1" applyFont="1" applyFill="1" applyBorder="1"/>
    <xf numFmtId="0" fontId="8" fillId="0" borderId="0" xfId="0" applyFont="1"/>
    <xf numFmtId="0" fontId="7" fillId="3" borderId="5" xfId="0" applyFont="1" applyFill="1" applyBorder="1"/>
    <xf numFmtId="0" fontId="1" fillId="3" borderId="3" xfId="1" applyFill="1" applyBorder="1"/>
    <xf numFmtId="0" fontId="7" fillId="3" borderId="11" xfId="0" applyFont="1" applyFill="1" applyBorder="1"/>
    <xf numFmtId="0" fontId="7" fillId="3" borderId="7" xfId="0" applyFont="1" applyFill="1" applyBorder="1"/>
    <xf numFmtId="2" fontId="9" fillId="0" borderId="8" xfId="0" applyNumberFormat="1" applyFont="1" applyBorder="1"/>
    <xf numFmtId="2" fontId="10" fillId="0" borderId="8" xfId="0" applyNumberFormat="1" applyFont="1" applyBorder="1"/>
    <xf numFmtId="0" fontId="5" fillId="0" borderId="1" xfId="0" applyFont="1" applyBorder="1"/>
    <xf numFmtId="0" fontId="10" fillId="0" borderId="1" xfId="0" applyFont="1" applyBorder="1"/>
    <xf numFmtId="0" fontId="5" fillId="0" borderId="10" xfId="0" applyFont="1" applyBorder="1"/>
    <xf numFmtId="0" fontId="5" fillId="0" borderId="6" xfId="0" applyFont="1" applyBorder="1"/>
    <xf numFmtId="1" fontId="5" fillId="0" borderId="1" xfId="0" applyNumberFormat="1" applyFont="1" applyBorder="1"/>
    <xf numFmtId="1" fontId="10" fillId="0" borderId="1" xfId="0" applyNumberFormat="1" applyFont="1" applyBorder="1"/>
    <xf numFmtId="1" fontId="5" fillId="0" borderId="6" xfId="0" applyNumberFormat="1" applyFont="1" applyBorder="1"/>
    <xf numFmtId="2" fontId="5" fillId="0" borderId="12" xfId="0" applyNumberFormat="1" applyFont="1" applyBorder="1"/>
    <xf numFmtId="2" fontId="10" fillId="0" borderId="12" xfId="0" applyNumberFormat="1" applyFont="1" applyBorder="1"/>
    <xf numFmtId="1" fontId="5" fillId="0" borderId="13" xfId="0" applyNumberFormat="1" applyFont="1" applyBorder="1"/>
    <xf numFmtId="1" fontId="5" fillId="0" borderId="12" xfId="0" applyNumberFormat="1" applyFont="1" applyBorder="1"/>
    <xf numFmtId="1" fontId="5" fillId="0" borderId="9" xfId="0" applyNumberFormat="1" applyFont="1" applyBorder="1"/>
    <xf numFmtId="1" fontId="2" fillId="0" borderId="1" xfId="0" applyNumberFormat="1" applyFont="1" applyBorder="1"/>
    <xf numFmtId="2" fontId="2" fillId="0" borderId="12" xfId="0" applyNumberFormat="1" applyFont="1" applyBorder="1"/>
    <xf numFmtId="1" fontId="2" fillId="0" borderId="12" xfId="0" applyNumberFormat="1" applyFont="1" applyBorder="1"/>
    <xf numFmtId="0" fontId="5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2" fontId="9" fillId="0" borderId="12" xfId="0" applyNumberFormat="1" applyFont="1" applyBorder="1"/>
    <xf numFmtId="1" fontId="10" fillId="0" borderId="12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12</xdr:row>
      <xdr:rowOff>22142</xdr:rowOff>
    </xdr:from>
    <xdr:to>
      <xdr:col>4</xdr:col>
      <xdr:colOff>758718</xdr:colOff>
      <xdr:row>16</xdr:row>
      <xdr:rowOff>43988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melectric.ru/promyshlennoe-2/remont-ustrojstvo-i-shema-tokarnogo-stanka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samelectric.ru/promyshlennoe-2/remont-ustrojstvo-i-shema-tokarnogo-stanka.html" TargetMode="External"/><Relationship Id="rId7" Type="http://schemas.openxmlformats.org/officeDocument/2006/relationships/hyperlink" Target="https://samelectric.ru/lamp-osveshhenie/peredelka-shemy-svetodiodnyh-lamp.htm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amelectric.ru/lamp-osveshhenie/peredelka-shemy-svetodiodnyh-lamp.html" TargetMode="External"/><Relationship Id="rId1" Type="http://schemas.openxmlformats.org/officeDocument/2006/relationships/hyperlink" Target="https://samelectric.ru/okolovsyacheskoe/golosovanie-v-zimnem-konkurse-statej-2019-2020-g.html" TargetMode="External"/><Relationship Id="rId6" Type="http://schemas.openxmlformats.org/officeDocument/2006/relationships/hyperlink" Target="https://samelectric.ru/professiya-elektrik/kak-ya-reshil-byt-predprinimatelem-rabotaya-elektromontyorom.html" TargetMode="External"/><Relationship Id="rId11" Type="http://schemas.openxmlformats.org/officeDocument/2006/relationships/hyperlink" Target="https://samelectric.ru/professiya-elektrik/kak-ya-reshil-byt-predprinimatelem-rabotaya-elektromontyorom.html" TargetMode="External"/><Relationship Id="rId5" Type="http://schemas.openxmlformats.org/officeDocument/2006/relationships/hyperlink" Target="https://samelectric.ru/powersupply/peredelka-ibp-pod-avtomobilnyj-akkumulyator-praktika-i-teoriya-chast-2.html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samelectric.ru/powersupply/peredelka-ibp-pod-avtomobilnyj-akkumulyator-praktika-i-teoriya-chast-2.html" TargetMode="External"/><Relationship Id="rId4" Type="http://schemas.openxmlformats.org/officeDocument/2006/relationships/hyperlink" Target="https://samelectric.ru/elektrika/kitajskoe-rele-napryazheniya-opyt-ustanovki-i-nastrojki.html" TargetMode="External"/><Relationship Id="rId9" Type="http://schemas.openxmlformats.org/officeDocument/2006/relationships/hyperlink" Target="https://samelectric.ru/elektrika/kitajskoe-rele-napryazheniya-opyt-ustanovki-i-nastrojki.html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8"/>
  <sheetViews>
    <sheetView showGridLines="0" tabSelected="1" topLeftCell="A13" zoomScale="130" zoomScaleNormal="130" workbookViewId="0">
      <selection activeCell="K5" sqref="K5"/>
    </sheetView>
  </sheetViews>
  <sheetFormatPr defaultRowHeight="15" x14ac:dyDescent="0.25"/>
  <cols>
    <col min="2" max="2" width="13.140625" customWidth="1"/>
    <col min="3" max="7" width="13.85546875" customWidth="1"/>
  </cols>
  <sheetData>
    <row r="2" spans="2:9" x14ac:dyDescent="0.25">
      <c r="B2" s="37" t="s">
        <v>11</v>
      </c>
      <c r="C2" s="37"/>
      <c r="D2" s="37"/>
      <c r="E2" s="37"/>
      <c r="F2" s="37"/>
      <c r="G2" s="37"/>
      <c r="H2" s="37"/>
    </row>
    <row r="3" spans="2:9" ht="15.75" thickBot="1" x14ac:dyDescent="0.3"/>
    <row r="4" spans="2:9" x14ac:dyDescent="0.25">
      <c r="B4" s="6"/>
      <c r="C4" s="17" t="s">
        <v>0</v>
      </c>
      <c r="D4" s="17" t="s">
        <v>1</v>
      </c>
      <c r="E4" s="17" t="s">
        <v>2</v>
      </c>
      <c r="F4" s="17" t="s">
        <v>8</v>
      </c>
      <c r="G4" s="17" t="s">
        <v>10</v>
      </c>
      <c r="H4" s="7" t="s">
        <v>4</v>
      </c>
    </row>
    <row r="5" spans="2:9" x14ac:dyDescent="0.25">
      <c r="B5" s="8" t="s">
        <v>3</v>
      </c>
      <c r="C5" s="1">
        <v>36</v>
      </c>
      <c r="D5" s="1">
        <v>18</v>
      </c>
      <c r="E5" s="1">
        <v>42</v>
      </c>
      <c r="F5" s="12">
        <v>16</v>
      </c>
      <c r="G5" s="12">
        <v>24</v>
      </c>
      <c r="H5" s="2">
        <f>SUM(C5:G5)</f>
        <v>136</v>
      </c>
      <c r="I5" s="15" t="s">
        <v>20</v>
      </c>
    </row>
    <row r="6" spans="2:9" x14ac:dyDescent="0.25">
      <c r="B6" s="8" t="s">
        <v>5</v>
      </c>
      <c r="C6" s="4">
        <f>C5/H5*100</f>
        <v>26.47058823529412</v>
      </c>
      <c r="D6" s="4">
        <f>D5/H5*100</f>
        <v>13.23529411764706</v>
      </c>
      <c r="E6" s="4">
        <f>E5/H5*100</f>
        <v>30.882352941176471</v>
      </c>
      <c r="F6" s="4">
        <f>F5/H5*100</f>
        <v>11.76470588235294</v>
      </c>
      <c r="G6" s="4">
        <f>G5/H5*100</f>
        <v>17.647058823529413</v>
      </c>
      <c r="H6" s="13">
        <f>SUM(C6:F6)</f>
        <v>82.352941176470594</v>
      </c>
    </row>
    <row r="7" spans="2:9" ht="15.75" thickBot="1" x14ac:dyDescent="0.3">
      <c r="B7" s="9" t="s">
        <v>6</v>
      </c>
      <c r="C7" s="5">
        <f>C6*50</f>
        <v>1323.5294117647061</v>
      </c>
      <c r="D7" s="5">
        <f t="shared" ref="D7:G7" si="0">D6*50</f>
        <v>661.76470588235304</v>
      </c>
      <c r="E7" s="5">
        <f t="shared" si="0"/>
        <v>1544.1176470588236</v>
      </c>
      <c r="F7" s="5">
        <f t="shared" si="0"/>
        <v>588.23529411764696</v>
      </c>
      <c r="G7" s="5">
        <f t="shared" si="0"/>
        <v>882.35294117647061</v>
      </c>
      <c r="H7" s="14">
        <f>SUM(C7:G7)</f>
        <v>5000</v>
      </c>
    </row>
    <row r="9" spans="2:9" x14ac:dyDescent="0.25">
      <c r="B9" s="39" t="s">
        <v>9</v>
      </c>
      <c r="C9" s="39"/>
      <c r="D9" s="39"/>
      <c r="E9" s="39"/>
      <c r="F9" s="39"/>
      <c r="G9" s="39"/>
      <c r="H9" s="39"/>
    </row>
    <row r="11" spans="2:9" x14ac:dyDescent="0.25">
      <c r="B11" s="38" t="s">
        <v>7</v>
      </c>
      <c r="C11" s="38"/>
      <c r="D11" s="38"/>
      <c r="E11" s="38"/>
      <c r="F11" s="38"/>
      <c r="G11" s="38"/>
      <c r="H11" s="38"/>
      <c r="I11" s="38"/>
    </row>
    <row r="12" spans="2:9" x14ac:dyDescent="0.25">
      <c r="B12" s="3"/>
      <c r="C12" s="3"/>
      <c r="D12" s="3"/>
      <c r="E12" s="3"/>
      <c r="F12" s="10"/>
      <c r="G12" s="11"/>
      <c r="H12" s="3"/>
      <c r="I12" s="3"/>
    </row>
    <row r="18" spans="2:9" x14ac:dyDescent="0.25">
      <c r="B18" s="37" t="s">
        <v>19</v>
      </c>
      <c r="C18" s="37"/>
      <c r="D18" s="37"/>
      <c r="E18" s="37"/>
      <c r="F18" s="37"/>
      <c r="G18" s="37"/>
      <c r="H18" s="37"/>
    </row>
    <row r="19" spans="2:9" ht="15.75" thickBot="1" x14ac:dyDescent="0.3"/>
    <row r="20" spans="2:9" x14ac:dyDescent="0.25">
      <c r="B20" s="6"/>
      <c r="C20" s="17" t="s">
        <v>0</v>
      </c>
      <c r="D20" s="17" t="s">
        <v>1</v>
      </c>
      <c r="E20" s="17" t="s">
        <v>2</v>
      </c>
      <c r="F20" s="17" t="s">
        <v>8</v>
      </c>
      <c r="G20" s="17" t="s">
        <v>10</v>
      </c>
      <c r="H20" s="7" t="s">
        <v>4</v>
      </c>
    </row>
    <row r="21" spans="2:9" x14ac:dyDescent="0.25">
      <c r="B21" s="16" t="s">
        <v>3</v>
      </c>
      <c r="C21" s="22">
        <v>36</v>
      </c>
      <c r="D21" s="22">
        <v>18</v>
      </c>
      <c r="E21" s="23">
        <v>42</v>
      </c>
      <c r="F21" s="24">
        <v>16</v>
      </c>
      <c r="G21" s="24">
        <v>24</v>
      </c>
      <c r="H21" s="25">
        <f>SUM(C21:G21)</f>
        <v>136</v>
      </c>
      <c r="I21" s="15"/>
    </row>
    <row r="22" spans="2:9" x14ac:dyDescent="0.25">
      <c r="B22" s="16" t="s">
        <v>13</v>
      </c>
      <c r="C22" s="22">
        <v>357</v>
      </c>
      <c r="D22" s="22">
        <v>31</v>
      </c>
      <c r="E22" s="22">
        <v>28</v>
      </c>
      <c r="F22" s="24">
        <v>22</v>
      </c>
      <c r="G22" s="24">
        <v>20</v>
      </c>
      <c r="H22" s="25"/>
      <c r="I22" s="15"/>
    </row>
    <row r="23" spans="2:9" x14ac:dyDescent="0.25">
      <c r="B23" s="16" t="s">
        <v>12</v>
      </c>
      <c r="C23" s="26">
        <v>70</v>
      </c>
      <c r="D23" s="34">
        <v>0</v>
      </c>
      <c r="E23" s="26">
        <v>81</v>
      </c>
      <c r="F23" s="27">
        <v>251</v>
      </c>
      <c r="G23" s="26">
        <v>2</v>
      </c>
      <c r="H23" s="28">
        <f>SUM(C23:G23)</f>
        <v>404</v>
      </c>
    </row>
    <row r="24" spans="2:9" x14ac:dyDescent="0.25">
      <c r="B24" s="18" t="s">
        <v>15</v>
      </c>
      <c r="C24" s="29">
        <f>C23/C22</f>
        <v>0.19607843137254902</v>
      </c>
      <c r="D24" s="35">
        <f t="shared" ref="D24:G24" si="1">D23/D22</f>
        <v>0</v>
      </c>
      <c r="E24" s="29">
        <f t="shared" si="1"/>
        <v>2.8928571428571428</v>
      </c>
      <c r="F24" s="30">
        <f t="shared" si="1"/>
        <v>11.409090909090908</v>
      </c>
      <c r="G24" s="29">
        <f t="shared" si="1"/>
        <v>0.1</v>
      </c>
      <c r="H24" s="31"/>
    </row>
    <row r="25" spans="2:9" x14ac:dyDescent="0.25">
      <c r="B25" s="18" t="s">
        <v>14</v>
      </c>
      <c r="C25" s="32">
        <v>29712</v>
      </c>
      <c r="D25" s="32">
        <v>764</v>
      </c>
      <c r="E25" s="32">
        <v>1468</v>
      </c>
      <c r="F25" s="32">
        <v>1470</v>
      </c>
      <c r="G25" s="32">
        <v>1109</v>
      </c>
      <c r="H25" s="31">
        <f>SUM(C25:G25)</f>
        <v>34523</v>
      </c>
    </row>
    <row r="26" spans="2:9" x14ac:dyDescent="0.25">
      <c r="B26" s="18" t="s">
        <v>16</v>
      </c>
      <c r="C26" s="30">
        <f>C25/C22</f>
        <v>83.226890756302524</v>
      </c>
      <c r="D26" s="35">
        <f t="shared" ref="D26:G26" si="2">D25/D22</f>
        <v>24.64516129032258</v>
      </c>
      <c r="E26" s="29">
        <f t="shared" si="2"/>
        <v>52.428571428571431</v>
      </c>
      <c r="F26" s="40">
        <f t="shared" si="2"/>
        <v>66.818181818181813</v>
      </c>
      <c r="G26" s="29">
        <f t="shared" si="2"/>
        <v>55.45</v>
      </c>
      <c r="H26" s="31"/>
    </row>
    <row r="27" spans="2:9" x14ac:dyDescent="0.25">
      <c r="B27" s="18" t="s">
        <v>17</v>
      </c>
      <c r="C27" s="41">
        <v>34</v>
      </c>
      <c r="D27" s="36">
        <v>6</v>
      </c>
      <c r="E27" s="32">
        <v>33</v>
      </c>
      <c r="F27" s="32">
        <v>8</v>
      </c>
      <c r="G27" s="32">
        <v>14</v>
      </c>
      <c r="H27" s="31">
        <f>SUM(C27:G27)</f>
        <v>95</v>
      </c>
    </row>
    <row r="28" spans="2:9" ht="15.75" thickBot="1" x14ac:dyDescent="0.3">
      <c r="B28" s="19" t="s">
        <v>18</v>
      </c>
      <c r="C28" s="20">
        <v>4.71</v>
      </c>
      <c r="D28" s="20">
        <v>4.33</v>
      </c>
      <c r="E28" s="21">
        <v>4.88</v>
      </c>
      <c r="F28" s="20">
        <v>4.5</v>
      </c>
      <c r="G28" s="5">
        <v>3.71</v>
      </c>
      <c r="H28" s="33"/>
    </row>
  </sheetData>
  <mergeCells count="4">
    <mergeCell ref="B2:H2"/>
    <mergeCell ref="B11:I11"/>
    <mergeCell ref="B9:H9"/>
    <mergeCell ref="B18:H18"/>
  </mergeCells>
  <hyperlinks>
    <hyperlink ref="B11:I11" r:id="rId1" display="Количество голосов прямо сейчас"/>
    <hyperlink ref="C4" r:id="rId2"/>
    <hyperlink ref="D4" r:id="rId3"/>
    <hyperlink ref="E4" r:id="rId4"/>
    <hyperlink ref="F4" r:id="rId5"/>
    <hyperlink ref="G4" r:id="rId6"/>
    <hyperlink ref="C20" r:id="rId7"/>
    <hyperlink ref="D20" r:id="rId8"/>
    <hyperlink ref="E20" r:id="rId9"/>
    <hyperlink ref="F20" r:id="rId10"/>
    <hyperlink ref="G20" r:id="rId11"/>
  </hyperlinks>
  <pageMargins left="0.7" right="0.7" top="0.75" bottom="0.75" header="0.3" footer="0.3"/>
  <pageSetup paperSize="9" orientation="portrait" r:id="rId12"/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2019-12-25T15:55:02Z</dcterms:modified>
</cp:coreProperties>
</file>